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Hárok1" sheetId="1" r:id="rId1"/>
    <sheet name="Hárok2" sheetId="2" r:id="rId2"/>
    <sheet name="Hárok3" sheetId="3" r:id="rId3"/>
  </sheets>
  <calcPr calcId="144525"/>
</workbook>
</file>

<file path=xl/calcChain.xml><?xml version="1.0" encoding="utf-8"?>
<calcChain xmlns="http://schemas.openxmlformats.org/spreadsheetml/2006/main">
  <c r="Y17" i="1" l="1"/>
  <c r="V17" i="1"/>
  <c r="S17" i="1"/>
  <c r="Y15" i="1"/>
  <c r="U15" i="1"/>
  <c r="X15" i="1" s="1"/>
  <c r="AA14" i="1" s="1"/>
  <c r="AA15" i="1" s="1"/>
  <c r="T15" i="1"/>
  <c r="Z14" i="1" s="1"/>
  <c r="Z15" i="1" s="1"/>
  <c r="S15" i="1"/>
  <c r="V14" i="1"/>
  <c r="U14" i="1"/>
  <c r="X14" i="1" s="1"/>
  <c r="T14" i="1"/>
  <c r="W14" i="1" s="1"/>
  <c r="T13" i="1"/>
  <c r="W13" i="1" s="1"/>
  <c r="Y12" i="1"/>
  <c r="U12" i="1"/>
  <c r="X12" i="1" s="1"/>
  <c r="AA11" i="1" s="1"/>
  <c r="AA12" i="1" s="1"/>
  <c r="T12" i="1"/>
  <c r="W12" i="1" s="1"/>
  <c r="S12" i="1"/>
  <c r="V11" i="1" s="1"/>
  <c r="Z11" i="1"/>
  <c r="Z12" i="1" s="1"/>
  <c r="U11" i="1"/>
  <c r="X11" i="1" s="1"/>
  <c r="T11" i="1"/>
  <c r="W11" i="1" s="1"/>
  <c r="T10" i="1"/>
  <c r="W10" i="1" s="1"/>
  <c r="Y9" i="1"/>
  <c r="U9" i="1"/>
  <c r="X9" i="1" s="1"/>
  <c r="AA8" i="1" s="1"/>
  <c r="AA9" i="1" s="1"/>
  <c r="T9" i="1"/>
  <c r="Z8" i="1" s="1"/>
  <c r="Z9" i="1" s="1"/>
  <c r="S9" i="1"/>
  <c r="V8" i="1" s="1"/>
  <c r="U8" i="1"/>
  <c r="X8" i="1" s="1"/>
  <c r="T8" i="1"/>
  <c r="W8" i="1" s="1"/>
  <c r="T7" i="1"/>
  <c r="W7" i="1" s="1"/>
  <c r="Y6" i="1"/>
  <c r="U6" i="1"/>
  <c r="X6" i="1" s="1"/>
  <c r="AA5" i="1" s="1"/>
  <c r="AA6" i="1" s="1"/>
  <c r="T6" i="1"/>
  <c r="W6" i="1" s="1"/>
  <c r="S6" i="1"/>
  <c r="V5" i="1" s="1"/>
  <c r="Z5" i="1"/>
  <c r="Z6" i="1" s="1"/>
  <c r="U5" i="1"/>
  <c r="X5" i="1" s="1"/>
  <c r="T5" i="1"/>
  <c r="W5" i="1" s="1"/>
  <c r="T4" i="1"/>
  <c r="W4" i="1" s="1"/>
  <c r="Y3" i="1"/>
  <c r="U3" i="1"/>
  <c r="X3" i="1" s="1"/>
  <c r="T3" i="1"/>
  <c r="W3" i="1" s="1"/>
  <c r="S3" i="1"/>
  <c r="Z2" i="1"/>
  <c r="Z3" i="1" s="1"/>
  <c r="X2" i="1"/>
  <c r="V2" i="1"/>
  <c r="U2" i="1"/>
  <c r="T2" i="1"/>
  <c r="W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  <c r="W9" i="1" l="1"/>
  <c r="W15" i="1"/>
</calcChain>
</file>

<file path=xl/sharedStrings.xml><?xml version="1.0" encoding="utf-8"?>
<sst xmlns="http://schemas.openxmlformats.org/spreadsheetml/2006/main" count="34" uniqueCount="31">
  <si>
    <t>Primarny sektor</t>
  </si>
  <si>
    <t>Sekundárny sektor</t>
  </si>
  <si>
    <t>Terciálny sektor</t>
  </si>
  <si>
    <t>Spolu</t>
  </si>
  <si>
    <t>x%</t>
  </si>
  <si>
    <t>y%</t>
  </si>
  <si>
    <t>z%</t>
  </si>
  <si>
    <t>x'</t>
  </si>
  <si>
    <t>y'</t>
  </si>
  <si>
    <t>Kežmarok</t>
  </si>
  <si>
    <t>Bušovce</t>
  </si>
  <si>
    <t>Ľubica</t>
  </si>
  <si>
    <t>Malý Slavkov</t>
  </si>
  <si>
    <t>Stráne pod Tatrami</t>
  </si>
  <si>
    <t>Spišská Belá</t>
  </si>
  <si>
    <t>Rakusy</t>
  </si>
  <si>
    <t>Mlynčeky</t>
  </si>
  <si>
    <t>Krížová Ves</t>
  </si>
  <si>
    <t>Huncovce</t>
  </si>
  <si>
    <t>Vrbov</t>
  </si>
  <si>
    <t>Slovenská Ves</t>
  </si>
  <si>
    <t>Vlková</t>
  </si>
  <si>
    <t>Podhorany</t>
  </si>
  <si>
    <t>Žakovce</t>
  </si>
  <si>
    <t>Holumnica</t>
  </si>
  <si>
    <t>a</t>
  </si>
  <si>
    <t>b</t>
  </si>
  <si>
    <t>c</t>
  </si>
  <si>
    <t>bc</t>
  </si>
  <si>
    <t>ac</t>
  </si>
  <si>
    <t>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</si>
</sst>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_)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3" fillId="0" borderId="0"/>
  </cellStyleXfs>
  <cellXfs count="9">
    <xf numFmtId="0" fontId="0" fillId="0" borderId="0" xfId="0"/>
    <xf numFmtId="164" fontId="0" fillId="0" borderId="0" xfId="0" applyNumberFormat="1"/>
    <xf numFmtId="2" fontId="0" fillId="0" borderId="0" xfId="0" applyNumberFormat="1"/>
    <xf numFmtId="0" fontId="2" fillId="0" borderId="0" xfId="0" applyNumberFormat="1" applyFont="1" applyAlignment="1">
      <alignment horizontal="center"/>
    </xf>
    <xf numFmtId="2" fontId="2" fillId="0" borderId="0" xfId="2" applyNumberFormat="1" applyFont="1" applyAlignment="1" applyProtection="1">
      <alignment horizontal="center"/>
    </xf>
    <xf numFmtId="9" fontId="2" fillId="0" borderId="0" xfId="1" applyFont="1" applyAlignment="1">
      <alignment horizontal="center"/>
    </xf>
    <xf numFmtId="9" fontId="2" fillId="0" borderId="0" xfId="1" applyFont="1" applyAlignment="1" applyProtection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2" applyNumberFormat="1" applyFont="1" applyAlignment="1" applyProtection="1">
      <alignment horizontal="center"/>
    </xf>
  </cellXfs>
  <cellStyles count="3">
    <cellStyle name="Normale_Foglio1" xfId="2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36299621452209E-2"/>
          <c:y val="2.5680050584494375E-3"/>
          <c:w val="0.92296742182587188"/>
          <c:h val="0.8894484502484534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accent6">
                  <a:lumMod val="75000"/>
                </a:schemeClr>
              </a:solidFill>
            </c:spPr>
          </c:marker>
          <c:dLbls>
            <c:dLbl>
              <c:idx val="0"/>
              <c:layout/>
              <c:tx>
                <c:strRef>
                  <c:f>Hárok1!$A$2</c:f>
                  <c:strCache>
                    <c:ptCount val="1"/>
                    <c:pt idx="0">
                      <c:v>Kežmarok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1"/>
              <c:layout/>
              <c:tx>
                <c:strRef>
                  <c:f>Hárok1!$A$3</c:f>
                  <c:strCache>
                    <c:ptCount val="1"/>
                    <c:pt idx="0">
                      <c:v>Bušovce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2"/>
              <c:layout/>
              <c:tx>
                <c:strRef>
                  <c:f>Hárok1!$A$4</c:f>
                  <c:strCache>
                    <c:ptCount val="1"/>
                    <c:pt idx="0">
                      <c:v>Ľubica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3"/>
              <c:layout/>
              <c:tx>
                <c:strRef>
                  <c:f>Hárok1!$A$5</c:f>
                  <c:strCache>
                    <c:ptCount val="1"/>
                    <c:pt idx="0">
                      <c:v>Malý Slavkov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4"/>
              <c:layout/>
              <c:tx>
                <c:strRef>
                  <c:f>Hárok1!$A$6</c:f>
                  <c:strCache>
                    <c:ptCount val="1"/>
                    <c:pt idx="0">
                      <c:v>Stráne pod Tatrami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5"/>
              <c:layout/>
              <c:tx>
                <c:strRef>
                  <c:f>Hárok1!$A$7</c:f>
                  <c:strCache>
                    <c:ptCount val="1"/>
                    <c:pt idx="0">
                      <c:v>Spišská Belá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6"/>
              <c:layout/>
              <c:tx>
                <c:strRef>
                  <c:f>Hárok1!$A$8</c:f>
                  <c:strCache>
                    <c:ptCount val="1"/>
                    <c:pt idx="0">
                      <c:v>Rakusy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7"/>
              <c:layout/>
              <c:tx>
                <c:strRef>
                  <c:f>Hárok1!$A$9</c:f>
                  <c:strCache>
                    <c:ptCount val="1"/>
                    <c:pt idx="0">
                      <c:v>Mlynčeky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8"/>
              <c:layout/>
              <c:tx>
                <c:strRef>
                  <c:f>Hárok1!$A$10</c:f>
                  <c:strCache>
                    <c:ptCount val="1"/>
                    <c:pt idx="0">
                      <c:v>Krížová Ves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9"/>
              <c:layout/>
              <c:tx>
                <c:strRef>
                  <c:f>Hárok1!$A$11</c:f>
                  <c:strCache>
                    <c:ptCount val="1"/>
                    <c:pt idx="0">
                      <c:v>Huncovce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10"/>
              <c:layout/>
              <c:tx>
                <c:strRef>
                  <c:f>Hárok1!$A$12</c:f>
                  <c:strCache>
                    <c:ptCount val="1"/>
                    <c:pt idx="0">
                      <c:v>Vrbov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11"/>
              <c:layout/>
              <c:tx>
                <c:strRef>
                  <c:f>Hárok1!$A$13</c:f>
                  <c:strCache>
                    <c:ptCount val="1"/>
                    <c:pt idx="0">
                      <c:v>Slovenská Ves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12"/>
              <c:layout/>
              <c:tx>
                <c:strRef>
                  <c:f>Hárok1!$A$14</c:f>
                  <c:strCache>
                    <c:ptCount val="1"/>
                    <c:pt idx="0">
                      <c:v>Vlková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13"/>
              <c:layout/>
              <c:tx>
                <c:strRef>
                  <c:f>Hárok1!$A$15</c:f>
                  <c:strCache>
                    <c:ptCount val="1"/>
                    <c:pt idx="0">
                      <c:v>Podhorany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>
              <c:idx val="14"/>
              <c:layout/>
              <c:tx>
                <c:strRef>
                  <c:f>Hárok1!$A$16</c:f>
                  <c:strCache>
                    <c:ptCount val="1"/>
                    <c:pt idx="0">
                      <c:v>Žakovce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separator>, </c:separator>
            </c:dLbl>
            <c:dLbl>
              <c:idx val="15"/>
              <c:layout/>
              <c:tx>
                <c:strRef>
                  <c:f>Hárok1!$A$17</c:f>
                  <c:strCache>
                    <c:ptCount val="1"/>
                    <c:pt idx="0">
                      <c:v>Holumnica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</c:dLbl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, </c:separator>
            <c:showLeaderLines val="0"/>
          </c:dLbls>
          <c:xVal>
            <c:numRef>
              <c:f>Hárok1!$I$2:$I$17</c:f>
              <c:numCache>
                <c:formatCode>0.00</c:formatCode>
                <c:ptCount val="16"/>
                <c:pt idx="0">
                  <c:v>0.20945117799264609</c:v>
                </c:pt>
                <c:pt idx="1">
                  <c:v>0.24637681159420297</c:v>
                </c:pt>
                <c:pt idx="2">
                  <c:v>0.27236006924408546</c:v>
                </c:pt>
                <c:pt idx="3">
                  <c:v>0.29411764705882354</c:v>
                </c:pt>
                <c:pt idx="4">
                  <c:v>0.37676056338028174</c:v>
                </c:pt>
                <c:pt idx="5">
                  <c:v>0.27605633802816909</c:v>
                </c:pt>
                <c:pt idx="6">
                  <c:v>0.33568904593639581</c:v>
                </c:pt>
                <c:pt idx="7">
                  <c:v>0.25510204081632659</c:v>
                </c:pt>
                <c:pt idx="8">
                  <c:v>0.39986559139784955</c:v>
                </c:pt>
                <c:pt idx="9">
                  <c:v>0.28718428437792337</c:v>
                </c:pt>
                <c:pt idx="10">
                  <c:v>0.30762711864406783</c:v>
                </c:pt>
                <c:pt idx="11">
                  <c:v>0.30271270036991377</c:v>
                </c:pt>
                <c:pt idx="12">
                  <c:v>0.28745644599303138</c:v>
                </c:pt>
                <c:pt idx="13">
                  <c:v>0.37047619047619051</c:v>
                </c:pt>
                <c:pt idx="14">
                  <c:v>0.19559228650137747</c:v>
                </c:pt>
                <c:pt idx="15">
                  <c:v>0.31545741324921145</c:v>
                </c:pt>
              </c:numCache>
            </c:numRef>
          </c:xVal>
          <c:yVal>
            <c:numRef>
              <c:f>Hárok1!$J$2:$J$17</c:f>
              <c:numCache>
                <c:formatCode>0.00</c:formatCode>
                <c:ptCount val="16"/>
                <c:pt idx="0">
                  <c:v>0.2906014700973521</c:v>
                </c:pt>
                <c:pt idx="1">
                  <c:v>0.33887950582869336</c:v>
                </c:pt>
                <c:pt idx="2">
                  <c:v>0.32582144447054467</c:v>
                </c:pt>
                <c:pt idx="3">
                  <c:v>0.36767318933047777</c:v>
                </c:pt>
                <c:pt idx="4">
                  <c:v>0.36592622695117122</c:v>
                </c:pt>
                <c:pt idx="5">
                  <c:v>0.35189905491804302</c:v>
                </c:pt>
                <c:pt idx="6">
                  <c:v>0.40598128469517852</c:v>
                </c:pt>
                <c:pt idx="7">
                  <c:v>0.30045779314970317</c:v>
                </c:pt>
                <c:pt idx="8">
                  <c:v>0.41322448702080067</c:v>
                </c:pt>
                <c:pt idx="9">
                  <c:v>0.38724054537788744</c:v>
                </c:pt>
                <c:pt idx="10">
                  <c:v>0.34200664251148166</c:v>
                </c:pt>
                <c:pt idx="11">
                  <c:v>0.36200075447956187</c:v>
                </c:pt>
                <c:pt idx="12">
                  <c:v>0.37718876471447671</c:v>
                </c:pt>
                <c:pt idx="13">
                  <c:v>0.38435032206052228</c:v>
                </c:pt>
                <c:pt idx="14">
                  <c:v>0.27197492019676583</c:v>
                </c:pt>
                <c:pt idx="15">
                  <c:v>0.37154402181288215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2.1445993519479803E-2"/>
                  <c:y val="4.2409930587339648E-2"/>
                </c:manualLayout>
              </c:layout>
              <c:tx>
                <c:strRef>
                  <c:f>Hárok1!$V$14</c:f>
                  <c:strCache>
                    <c:ptCount val="1"/>
                    <c:pt idx="0">
                      <c:v>0%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"/>
              <c:layout>
                <c:manualLayout>
                  <c:x val="-2.3554926535678072E-2"/>
                  <c:y val="2.9241205624766824E-2"/>
                </c:manualLayout>
              </c:layout>
              <c:tx>
                <c:strRef>
                  <c:f>Hárok1!$V$11</c:f>
                  <c:strCache>
                    <c:ptCount val="1"/>
                    <c:pt idx="0">
                      <c:v>25%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"/>
              <c:delete val="1"/>
            </c:dLbl>
            <c:dLbl>
              <c:idx val="6"/>
              <c:layout/>
              <c:tx>
                <c:strRef>
                  <c:f>Hárok1!$V$8</c:f>
                  <c:strCache>
                    <c:ptCount val="1"/>
                    <c:pt idx="0">
                      <c:v>50%</c:v>
                    </c:pt>
                  </c:strCache>
                </c:strRef>
              </c:tx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7"/>
              <c:delete val="1"/>
            </c:dLbl>
            <c:dLbl>
              <c:idx val="9"/>
              <c:layout/>
              <c:tx>
                <c:strRef>
                  <c:f>Hárok1!$V$5</c:f>
                  <c:strCache>
                    <c:ptCount val="1"/>
                    <c:pt idx="0">
                      <c:v>75%</c:v>
                    </c:pt>
                  </c:strCache>
                </c:strRef>
              </c:tx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0"/>
              <c:delete val="1"/>
            </c:dLbl>
            <c:dLbl>
              <c:idx val="12"/>
              <c:layout/>
              <c:tx>
                <c:strRef>
                  <c:f>Hárok1!$V$2</c:f>
                  <c:strCache>
                    <c:ptCount val="1"/>
                    <c:pt idx="0">
                      <c:v>100%</c:v>
                    </c:pt>
                  </c:strCache>
                </c:strRef>
              </c:tx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3"/>
              <c:delete val="1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sk-SK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Hárok1!$T$2:$T$15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0.12500000000000003</c:v>
                </c:pt>
                <c:pt idx="5">
                  <c:v>0</c:v>
                </c:pt>
                <c:pt idx="6">
                  <c:v>0.5</c:v>
                </c:pt>
                <c:pt idx="7">
                  <c:v>0.25000000000000006</c:v>
                </c:pt>
                <c:pt idx="8">
                  <c:v>0</c:v>
                </c:pt>
                <c:pt idx="9">
                  <c:v>0.75</c:v>
                </c:pt>
                <c:pt idx="10">
                  <c:v>0.37500000000000011</c:v>
                </c:pt>
                <c:pt idx="11">
                  <c:v>0</c:v>
                </c:pt>
                <c:pt idx="12">
                  <c:v>1</c:v>
                </c:pt>
                <c:pt idx="13">
                  <c:v>0.50000000000000011</c:v>
                </c:pt>
              </c:numCache>
            </c:numRef>
          </c:xVal>
          <c:yVal>
            <c:numRef>
              <c:f>Hárok1!$U$2:$U$15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0.21650635094610965</c:v>
                </c:pt>
                <c:pt idx="6">
                  <c:v>0</c:v>
                </c:pt>
                <c:pt idx="7">
                  <c:v>0.4330127018922193</c:v>
                </c:pt>
                <c:pt idx="9">
                  <c:v>0</c:v>
                </c:pt>
                <c:pt idx="10">
                  <c:v>0.649519052838329</c:v>
                </c:pt>
                <c:pt idx="12">
                  <c:v>0</c:v>
                </c:pt>
                <c:pt idx="13">
                  <c:v>0.8660254037844386</c:v>
                </c:pt>
              </c:numCache>
            </c:numRef>
          </c:yVal>
          <c:smooth val="0"/>
        </c:ser>
        <c:ser>
          <c:idx val="2"/>
          <c:order val="2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elete val="1"/>
          </c:dLbls>
          <c:xVal>
            <c:numRef>
              <c:f>Hárok1!$W$2:$W$15</c:f>
              <c:numCache>
                <c:formatCode>0.00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0.75</c:v>
                </c:pt>
                <c:pt idx="4">
                  <c:v>0.875</c:v>
                </c:pt>
                <c:pt idx="5">
                  <c:v>1</c:v>
                </c:pt>
                <c:pt idx="6">
                  <c:v>0.5</c:v>
                </c:pt>
                <c:pt idx="7">
                  <c:v>0.75</c:v>
                </c:pt>
                <c:pt idx="8">
                  <c:v>1</c:v>
                </c:pt>
                <c:pt idx="9">
                  <c:v>0.25</c:v>
                </c:pt>
                <c:pt idx="10">
                  <c:v>0.62499999999999989</c:v>
                </c:pt>
                <c:pt idx="11">
                  <c:v>1</c:v>
                </c:pt>
                <c:pt idx="12">
                  <c:v>0</c:v>
                </c:pt>
                <c:pt idx="13">
                  <c:v>0.49999999999999989</c:v>
                </c:pt>
              </c:numCache>
            </c:numRef>
          </c:xVal>
          <c:yVal>
            <c:numRef>
              <c:f>Hárok1!$X$2:$X$15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0.21650635094610965</c:v>
                </c:pt>
                <c:pt idx="6">
                  <c:v>0</c:v>
                </c:pt>
                <c:pt idx="7">
                  <c:v>0.4330127018922193</c:v>
                </c:pt>
                <c:pt idx="9">
                  <c:v>0</c:v>
                </c:pt>
                <c:pt idx="10">
                  <c:v>0.649519052838329</c:v>
                </c:pt>
                <c:pt idx="12">
                  <c:v>0</c:v>
                </c:pt>
                <c:pt idx="13">
                  <c:v>0.8660254037844386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150101292609883E-2"/>
                  <c:y val="-2.1339970647223129E-2"/>
                </c:manualLayout>
              </c:layout>
              <c:tx>
                <c:strRef>
                  <c:f>Hárok1!$S$3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layout>
                <c:manualLayout>
                  <c:x val="-4.169726756058598E-3"/>
                  <c:y val="-1.8706225654708565E-2"/>
                </c:manualLayout>
              </c:layout>
              <c:tx>
                <c:strRef>
                  <c:f>Hárok1!$Y$3</c:f>
                  <c:strCache>
                    <c:ptCount val="1"/>
                    <c:pt idx="0">
                      <c:v>0%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3"/>
              <c:layout>
                <c:manualLayout>
                  <c:x val="-4.4162863934281343E-2"/>
                  <c:y val="-1.3438735669679435E-2"/>
                </c:manualLayout>
              </c:layout>
              <c:tx>
                <c:strRef>
                  <c:f>Hárok1!$S$6</c:f>
                  <c:strCache>
                    <c:ptCount val="1"/>
                    <c:pt idx="0">
                      <c:v>75%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4"/>
              <c:layout>
                <c:manualLayout>
                  <c:x val="-4.169726756058598E-3"/>
                  <c:y val="-2.3973715639737696E-2"/>
                </c:manualLayout>
              </c:layout>
              <c:tx>
                <c:strRef>
                  <c:f>Hárok1!$Y$6</c:f>
                  <c:strCache>
                    <c:ptCount val="1"/>
                    <c:pt idx="0">
                      <c:v>25%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6"/>
              <c:layout>
                <c:manualLayout>
                  <c:x val="-3.7293551468080249E-2"/>
                  <c:y val="-1.6072480662194001E-2"/>
                </c:manualLayout>
              </c:layout>
              <c:tx>
                <c:strRef>
                  <c:f>Hárok1!$S$9</c:f>
                  <c:strCache>
                    <c:ptCount val="1"/>
                    <c:pt idx="0">
                      <c:v>50%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7"/>
              <c:layout>
                <c:manualLayout>
                  <c:x val="-8.2913142357792513E-3"/>
                  <c:y val="-1.3438735669679435E-2"/>
                </c:manualLayout>
              </c:layout>
              <c:tx>
                <c:strRef>
                  <c:f>Hárok1!$Y$9</c:f>
                  <c:strCache>
                    <c:ptCount val="1"/>
                    <c:pt idx="0">
                      <c:v>50%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9"/>
              <c:layout>
                <c:manualLayout>
                  <c:x val="-3.7293551468080249E-2"/>
                  <c:y val="-1.0804990677164871E-2"/>
                </c:manualLayout>
              </c:layout>
              <c:tx>
                <c:strRef>
                  <c:f>Hárok1!$S$12</c:f>
                  <c:strCache>
                    <c:ptCount val="1"/>
                    <c:pt idx="0">
                      <c:v>25%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0"/>
              <c:layout>
                <c:manualLayout>
                  <c:x val="-6.9174517425390344E-3"/>
                  <c:y val="-2.1339970647223129E-2"/>
                </c:manualLayout>
              </c:layout>
              <c:tx>
                <c:strRef>
                  <c:f>Hárok1!$Y$12</c:f>
                  <c:strCache>
                    <c:ptCount val="1"/>
                    <c:pt idx="0">
                      <c:v>75%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2"/>
              <c:layout>
                <c:manualLayout>
                  <c:x val="-4.8139276337944641E-5"/>
                  <c:y val="-1.0804990677164871E-2"/>
                </c:manualLayout>
              </c:layout>
              <c:tx>
                <c:strRef>
                  <c:f>Hárok1!$Y$15</c:f>
                  <c:strCache>
                    <c:ptCount val="1"/>
                    <c:pt idx="0">
                      <c:v>100%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3"/>
              <c:layout>
                <c:manualLayout>
                  <c:x val="-3.10631391503104E-2"/>
                  <c:y val="-1.0804990677164871E-2"/>
                </c:manualLayout>
              </c:layout>
              <c:tx>
                <c:strRef>
                  <c:f>Hárok1!$S$15</c:f>
                  <c:strCache>
                    <c:ptCount val="1"/>
                    <c:pt idx="0">
                      <c:v>0%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Hárok1!$Z$2:$Z$15</c:f>
              <c:numCache>
                <c:formatCode>0.00</c:formatCode>
                <c:ptCount val="14"/>
                <c:pt idx="0">
                  <c:v>0</c:v>
                </c:pt>
                <c:pt idx="1">
                  <c:v>1</c:v>
                </c:pt>
                <c:pt idx="3">
                  <c:v>0.12500000000000003</c:v>
                </c:pt>
                <c:pt idx="4">
                  <c:v>0.875</c:v>
                </c:pt>
                <c:pt idx="6">
                  <c:v>0.25000000000000006</c:v>
                </c:pt>
                <c:pt idx="7">
                  <c:v>0.75</c:v>
                </c:pt>
                <c:pt idx="9">
                  <c:v>0.37500000000000011</c:v>
                </c:pt>
                <c:pt idx="10">
                  <c:v>0.62499999999999989</c:v>
                </c:pt>
                <c:pt idx="12">
                  <c:v>0.50000000000000011</c:v>
                </c:pt>
                <c:pt idx="13">
                  <c:v>0.49999999999999989</c:v>
                </c:pt>
              </c:numCache>
            </c:numRef>
          </c:xVal>
          <c:yVal>
            <c:numRef>
              <c:f>Hárok1!$AA$2:$AA$15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3">
                  <c:v>0.21650635094610965</c:v>
                </c:pt>
                <c:pt idx="4">
                  <c:v>0.21650635094610965</c:v>
                </c:pt>
                <c:pt idx="6">
                  <c:v>0.4330127018922193</c:v>
                </c:pt>
                <c:pt idx="7">
                  <c:v>0.4330127018922193</c:v>
                </c:pt>
                <c:pt idx="9">
                  <c:v>0.649519052838329</c:v>
                </c:pt>
                <c:pt idx="10">
                  <c:v>0.649519052838329</c:v>
                </c:pt>
                <c:pt idx="12">
                  <c:v>0.8660254037844386</c:v>
                </c:pt>
                <c:pt idx="13">
                  <c:v>0.8660254037844386</c:v>
                </c:pt>
              </c:numCache>
            </c:numRef>
          </c:y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9956992"/>
        <c:axId val="79971072"/>
      </c:scatterChart>
      <c:valAx>
        <c:axId val="7995699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79971072"/>
        <c:crosses val="autoZero"/>
        <c:crossBetween val="midCat"/>
      </c:valAx>
      <c:valAx>
        <c:axId val="7997107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799569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1" l="0.75" r="0.75" t="1" header="0.5" footer="0.5"/>
    <c:pageSetup paperSize="9" orientation="landscape" horizontalDpi="200" verticalDpi="200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17</xdr:row>
      <xdr:rowOff>47625</xdr:rowOff>
    </xdr:from>
    <xdr:to>
      <xdr:col>9</xdr:col>
      <xdr:colOff>666749</xdr:colOff>
      <xdr:row>42</xdr:row>
      <xdr:rowOff>107156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0.68418</cdr:x>
      <cdr:y>0.31704</cdr:y>
    </cdr:from>
    <cdr:to>
      <cdr:x>0.71613</cdr:x>
      <cdr:y>0.62123</cdr:y>
    </cdr:to>
    <cdr:sp macro="" textlink="Hárok1!$V$17">
      <cdr:nvSpPr>
        <cdr:cNvPr id="2" name="BlokTextu 1"/>
        <cdr:cNvSpPr txBox="1"/>
      </cdr:nvSpPr>
      <cdr:spPr>
        <a:xfrm xmlns:a="http://schemas.openxmlformats.org/drawingml/2006/main" rot="2859115">
          <a:off x="5738812" y="2114550"/>
          <a:ext cx="14668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C8549629-308F-46AB-9CFF-A88D18E938F1}" type="TxLink">
            <a:rPr lang="sk-SK" sz="1100">
              <a:solidFill>
                <a:srgbClr val="0070C0"/>
              </a:solidFill>
            </a:rPr>
            <a:pPr/>
            <a:t>&lt; Sekundárny sektor</a:t>
          </a:fld>
          <a:endParaRPr lang="sk-SK" sz="110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0.20823</cdr:x>
      <cdr:y>0.32216</cdr:y>
    </cdr:from>
    <cdr:to>
      <cdr:x>0.2371</cdr:x>
      <cdr:y>0.55729</cdr:y>
    </cdr:to>
    <cdr:sp macro="" textlink="Hárok1!$Y$17">
      <cdr:nvSpPr>
        <cdr:cNvPr id="3" name="BlokTextu 2"/>
        <cdr:cNvSpPr txBox="1"/>
      </cdr:nvSpPr>
      <cdr:spPr>
        <a:xfrm xmlns:a="http://schemas.openxmlformats.org/drawingml/2006/main" rot="18755278">
          <a:off x="1491436" y="1986951"/>
          <a:ext cx="1133776" cy="266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5BC63746-FD52-4ACC-829F-0170B15351DD}" type="TxLink">
            <a:rPr lang="sk-SK" sz="1100">
              <a:solidFill>
                <a:schemeClr val="accent3">
                  <a:lumMod val="50000"/>
                </a:schemeClr>
              </a:solidFill>
            </a:rPr>
            <a:pPr/>
            <a:t>&lt; Terciálny sektor</a:t>
          </a:fld>
          <a:endParaRPr lang="sk-SK" sz="1100">
            <a:solidFill>
              <a:schemeClr val="accent3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0.39825</cdr:x>
      <cdr:y>0.94272</cdr:y>
    </cdr:from>
    <cdr:to>
      <cdr:x>0.5188</cdr:x>
      <cdr:y>0.99556</cdr:y>
    </cdr:to>
    <cdr:sp macro="" textlink="Hárok1!$S$17">
      <cdr:nvSpPr>
        <cdr:cNvPr id="4" name="BlokTextu 3"/>
        <cdr:cNvSpPr txBox="1"/>
      </cdr:nvSpPr>
      <cdr:spPr>
        <a:xfrm xmlns:a="http://schemas.openxmlformats.org/drawingml/2006/main">
          <a:off x="3681412" y="4545806"/>
          <a:ext cx="1114425" cy="254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85BC3B71-F1A6-41AF-8533-CF00AC29C3D4}" type="TxLink">
            <a:rPr lang="sk-SK" sz="1100">
              <a:solidFill>
                <a:srgbClr val="FF0000"/>
              </a:solidFill>
            </a:rPr>
            <a:pPr/>
            <a:t>Primarny sektor &gt;</a:t>
          </a:fld>
          <a:endParaRPr lang="sk-SK" sz="1100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zoomScaleNormal="100" workbookViewId="0"/>
  </sheetViews>
  <sheetFormatPr defaultRowHeight="15" x14ac:dyDescent="0.25"/>
  <cols>
    <col min="1" max="1" width="19.140625" customWidth="1"/>
    <col min="2" max="2" width="15.42578125" customWidth="1"/>
    <col min="3" max="3" width="17.7109375" customWidth="1"/>
    <col min="4" max="4" width="15" customWidth="1"/>
    <col min="5" max="5" width="11.7109375" customWidth="1"/>
    <col min="6" max="6" width="12.140625" customWidth="1"/>
    <col min="7" max="7" width="12.85546875" customWidth="1"/>
    <col min="8" max="8" width="13.28515625" customWidth="1"/>
    <col min="9" max="9" width="12.42578125" customWidth="1"/>
    <col min="10" max="10" width="10.42578125" customWidth="1"/>
  </cols>
  <sheetData>
    <row r="1" spans="1:2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P1" s="3" t="s">
        <v>25</v>
      </c>
      <c r="Q1" s="3" t="s">
        <v>26</v>
      </c>
      <c r="R1" s="3" t="s">
        <v>27</v>
      </c>
      <c r="S1" s="3"/>
      <c r="T1" s="3" t="s">
        <v>28</v>
      </c>
      <c r="U1" s="3" t="s">
        <v>26</v>
      </c>
      <c r="V1" s="3"/>
      <c r="W1" s="3" t="s">
        <v>29</v>
      </c>
      <c r="X1" s="3" t="s">
        <v>26</v>
      </c>
      <c r="Y1" s="3"/>
      <c r="Z1" s="3" t="s">
        <v>30</v>
      </c>
      <c r="AA1" s="3" t="s">
        <v>27</v>
      </c>
    </row>
    <row r="2" spans="1:27" x14ac:dyDescent="0.25">
      <c r="A2" t="s">
        <v>9</v>
      </c>
      <c r="B2" s="2">
        <v>306</v>
      </c>
      <c r="C2" s="2">
        <v>2464</v>
      </c>
      <c r="D2" s="2">
        <v>4573</v>
      </c>
      <c r="E2" s="2">
        <f>SUM(B2:D2)</f>
        <v>7343</v>
      </c>
      <c r="F2" s="1">
        <f>B2/$E2</f>
        <v>4.1672341005038811E-2</v>
      </c>
      <c r="G2" s="1">
        <f>C2/$E2</f>
        <v>0.33555767397521447</v>
      </c>
      <c r="H2" s="1">
        <f>D2/$E2</f>
        <v>0.62276998501974667</v>
      </c>
      <c r="I2" s="2">
        <f>(F2/SIN(RADIANS(60))+G2/TAN(RADIANS(60)))*SIN(RADIANS(60))</f>
        <v>0.20945117799264609</v>
      </c>
      <c r="J2" s="2">
        <f>G2*SIN(RADIANS(60))</f>
        <v>0.2906014700973521</v>
      </c>
      <c r="P2" s="4">
        <v>0</v>
      </c>
      <c r="Q2" s="4">
        <v>0</v>
      </c>
      <c r="R2" s="4">
        <v>0</v>
      </c>
      <c r="S2" s="5"/>
      <c r="T2" s="4">
        <f>(Q2/SIN(RADIANS(60))+R2/TAN(RADIANS(60)))*SIN(RADIANS(60))</f>
        <v>0</v>
      </c>
      <c r="U2" s="4">
        <f>R2*SIN(RADIANS(60))</f>
        <v>0</v>
      </c>
      <c r="V2" s="6">
        <f>S3</f>
        <v>1</v>
      </c>
      <c r="W2" s="4">
        <f>1-T2</f>
        <v>1</v>
      </c>
      <c r="X2" s="4">
        <f>U3</f>
        <v>0</v>
      </c>
      <c r="Y2" s="6"/>
      <c r="Z2" s="4">
        <f>T3</f>
        <v>0</v>
      </c>
      <c r="AA2" s="4">
        <v>0</v>
      </c>
    </row>
    <row r="3" spans="1:27" x14ac:dyDescent="0.25">
      <c r="A3" t="s">
        <v>10</v>
      </c>
      <c r="B3" s="2">
        <v>7</v>
      </c>
      <c r="C3" s="2">
        <v>54</v>
      </c>
      <c r="D3" s="2">
        <v>77</v>
      </c>
      <c r="E3" s="2">
        <f t="shared" ref="E3:E17" si="0">SUM(B3:D3)</f>
        <v>138</v>
      </c>
      <c r="F3" s="1">
        <f t="shared" ref="F3:F17" si="1">B3/$E3</f>
        <v>5.0724637681159424E-2</v>
      </c>
      <c r="G3" s="1">
        <f t="shared" ref="G3:G17" si="2">C3/$E3</f>
        <v>0.39130434782608697</v>
      </c>
      <c r="H3" s="1">
        <f t="shared" ref="H3:H17" si="3">D3/$E3</f>
        <v>0.55797101449275366</v>
      </c>
      <c r="I3" s="2">
        <f t="shared" ref="I3:I17" si="4">(F3/SIN(RADIANS(60))+G3/TAN(RADIANS(60)))*SIN(RADIANS(60))</f>
        <v>0.24637681159420297</v>
      </c>
      <c r="J3" s="2">
        <f t="shared" ref="J3:J17" si="5">G3*SIN(RADIANS(60))</f>
        <v>0.33887950582869336</v>
      </c>
      <c r="P3" s="4">
        <v>0</v>
      </c>
      <c r="Q3" s="4">
        <v>0</v>
      </c>
      <c r="R3" s="4">
        <v>0</v>
      </c>
      <c r="S3" s="5">
        <f>1-R3</f>
        <v>1</v>
      </c>
      <c r="T3" s="4">
        <f t="shared" ref="T3:T15" si="6">(Q3/SIN(RADIANS(60))+R3/TAN(RADIANS(60)))*SIN(RADIANS(60))</f>
        <v>0</v>
      </c>
      <c r="U3" s="7">
        <f t="shared" ref="U3:U15" si="7">R3*SIN(RADIANS(60))</f>
        <v>0</v>
      </c>
      <c r="V3" s="6"/>
      <c r="W3" s="4">
        <f t="shared" ref="W3:W15" si="8">1-T3</f>
        <v>1</v>
      </c>
      <c r="X3" s="7">
        <f>U3</f>
        <v>0</v>
      </c>
      <c r="Y3" s="6">
        <f>R3</f>
        <v>0</v>
      </c>
      <c r="Z3" s="4">
        <f>1-Z2</f>
        <v>1</v>
      </c>
      <c r="AA3" s="7">
        <v>0</v>
      </c>
    </row>
    <row r="4" spans="1:27" x14ac:dyDescent="0.25">
      <c r="A4" t="s">
        <v>11</v>
      </c>
      <c r="B4" s="2">
        <v>146</v>
      </c>
      <c r="C4" s="2">
        <v>652</v>
      </c>
      <c r="D4" s="2">
        <v>935</v>
      </c>
      <c r="E4" s="2">
        <f t="shared" si="0"/>
        <v>1733</v>
      </c>
      <c r="F4" s="1">
        <f t="shared" si="1"/>
        <v>8.4246970571263707E-2</v>
      </c>
      <c r="G4" s="1">
        <f t="shared" si="2"/>
        <v>0.37622619734564339</v>
      </c>
      <c r="H4" s="1">
        <f t="shared" si="3"/>
        <v>0.53952683208309293</v>
      </c>
      <c r="I4" s="2">
        <f t="shared" si="4"/>
        <v>0.27236006924408546</v>
      </c>
      <c r="J4" s="2">
        <f t="shared" si="5"/>
        <v>0.32582144447054467</v>
      </c>
      <c r="P4" s="4"/>
      <c r="Q4" s="4"/>
      <c r="R4" s="4"/>
      <c r="S4" s="5"/>
      <c r="T4" s="4">
        <f t="shared" si="6"/>
        <v>0</v>
      </c>
      <c r="U4" s="7"/>
      <c r="V4" s="6"/>
      <c r="W4" s="4">
        <f t="shared" si="8"/>
        <v>1</v>
      </c>
      <c r="X4" s="7"/>
      <c r="Y4" s="6"/>
      <c r="Z4" s="4"/>
      <c r="AA4" s="7"/>
    </row>
    <row r="5" spans="1:27" x14ac:dyDescent="0.25">
      <c r="A5" t="s">
        <v>12</v>
      </c>
      <c r="B5" s="2">
        <v>32</v>
      </c>
      <c r="C5" s="2">
        <v>166</v>
      </c>
      <c r="D5" s="2">
        <v>193</v>
      </c>
      <c r="E5" s="2">
        <f t="shared" si="0"/>
        <v>391</v>
      </c>
      <c r="F5" s="1">
        <f t="shared" si="1"/>
        <v>8.1841432225063945E-2</v>
      </c>
      <c r="G5" s="1">
        <f t="shared" si="2"/>
        <v>0.42455242966751916</v>
      </c>
      <c r="H5" s="1">
        <f t="shared" si="3"/>
        <v>0.49360613810741688</v>
      </c>
      <c r="I5" s="2">
        <f t="shared" si="4"/>
        <v>0.29411764705882354</v>
      </c>
      <c r="J5" s="2">
        <f t="shared" si="5"/>
        <v>0.36767318933047777</v>
      </c>
      <c r="P5" s="4">
        <v>0</v>
      </c>
      <c r="Q5" s="4">
        <v>0.25</v>
      </c>
      <c r="R5" s="4">
        <v>0</v>
      </c>
      <c r="S5" s="5"/>
      <c r="T5" s="4">
        <f t="shared" si="6"/>
        <v>0.25</v>
      </c>
      <c r="U5" s="4">
        <f t="shared" si="7"/>
        <v>0</v>
      </c>
      <c r="V5" s="6">
        <f>S6</f>
        <v>0.75</v>
      </c>
      <c r="W5" s="4">
        <f t="shared" si="8"/>
        <v>0.75</v>
      </c>
      <c r="X5" s="4">
        <f>U5</f>
        <v>0</v>
      </c>
      <c r="Y5" s="6"/>
      <c r="Z5" s="4">
        <f>T6</f>
        <v>0.12500000000000003</v>
      </c>
      <c r="AA5" s="4">
        <f>X6</f>
        <v>0.21650635094610965</v>
      </c>
    </row>
    <row r="6" spans="1:27" x14ac:dyDescent="0.25">
      <c r="A6" t="s">
        <v>13</v>
      </c>
      <c r="B6" s="2">
        <v>94</v>
      </c>
      <c r="C6" s="2">
        <v>240</v>
      </c>
      <c r="D6" s="2">
        <v>234</v>
      </c>
      <c r="E6" s="2">
        <f t="shared" si="0"/>
        <v>568</v>
      </c>
      <c r="F6" s="1">
        <f t="shared" si="1"/>
        <v>0.16549295774647887</v>
      </c>
      <c r="G6" s="1">
        <f t="shared" si="2"/>
        <v>0.42253521126760563</v>
      </c>
      <c r="H6" s="1">
        <f t="shared" si="3"/>
        <v>0.4119718309859155</v>
      </c>
      <c r="I6" s="2">
        <f t="shared" si="4"/>
        <v>0.37676056338028174</v>
      </c>
      <c r="J6" s="2">
        <f t="shared" si="5"/>
        <v>0.36592622695117122</v>
      </c>
      <c r="P6" s="4">
        <v>0</v>
      </c>
      <c r="Q6" s="4">
        <v>0</v>
      </c>
      <c r="R6" s="4">
        <v>0.25</v>
      </c>
      <c r="S6" s="5">
        <f>1-R6</f>
        <v>0.75</v>
      </c>
      <c r="T6" s="4">
        <f t="shared" si="6"/>
        <v>0.12500000000000003</v>
      </c>
      <c r="U6" s="7">
        <f t="shared" si="7"/>
        <v>0.21650635094610965</v>
      </c>
      <c r="V6" s="6"/>
      <c r="W6" s="4">
        <f t="shared" si="8"/>
        <v>0.875</v>
      </c>
      <c r="X6" s="7">
        <f>U6</f>
        <v>0.21650635094610965</v>
      </c>
      <c r="Y6" s="6">
        <f>R6</f>
        <v>0.25</v>
      </c>
      <c r="Z6" s="4">
        <f>1-Z5</f>
        <v>0.875</v>
      </c>
      <c r="AA6" s="7">
        <f>AA5</f>
        <v>0.21650635094610965</v>
      </c>
    </row>
    <row r="7" spans="1:27" x14ac:dyDescent="0.25">
      <c r="A7" t="s">
        <v>14</v>
      </c>
      <c r="B7" s="2">
        <v>207</v>
      </c>
      <c r="C7" s="2">
        <v>1154</v>
      </c>
      <c r="D7" s="2">
        <v>1479</v>
      </c>
      <c r="E7" s="2">
        <f t="shared" si="0"/>
        <v>2840</v>
      </c>
      <c r="F7" s="1">
        <f t="shared" si="1"/>
        <v>7.2887323943661972E-2</v>
      </c>
      <c r="G7" s="1">
        <f t="shared" si="2"/>
        <v>0.4063380281690141</v>
      </c>
      <c r="H7" s="1">
        <f t="shared" si="3"/>
        <v>0.52077464788732397</v>
      </c>
      <c r="I7" s="2">
        <f t="shared" si="4"/>
        <v>0.27605633802816909</v>
      </c>
      <c r="J7" s="2">
        <f t="shared" si="5"/>
        <v>0.35189905491804302</v>
      </c>
      <c r="P7" s="4"/>
      <c r="Q7" s="4"/>
      <c r="R7" s="4"/>
      <c r="S7" s="5"/>
      <c r="T7" s="4">
        <f t="shared" si="6"/>
        <v>0</v>
      </c>
      <c r="U7" s="7"/>
      <c r="V7" s="6"/>
      <c r="W7" s="4">
        <f t="shared" si="8"/>
        <v>1</v>
      </c>
      <c r="X7" s="7"/>
      <c r="Y7" s="6"/>
      <c r="Z7" s="4"/>
      <c r="AA7" s="7"/>
    </row>
    <row r="8" spans="1:27" x14ac:dyDescent="0.25">
      <c r="A8" t="s">
        <v>15</v>
      </c>
      <c r="B8" s="2">
        <v>86</v>
      </c>
      <c r="C8" s="2">
        <v>398</v>
      </c>
      <c r="D8" s="2">
        <v>365</v>
      </c>
      <c r="E8" s="2">
        <f t="shared" si="0"/>
        <v>849</v>
      </c>
      <c r="F8" s="1">
        <f t="shared" si="1"/>
        <v>0.10129564193168433</v>
      </c>
      <c r="G8" s="1">
        <f t="shared" si="2"/>
        <v>0.46878680800942285</v>
      </c>
      <c r="H8" s="1">
        <f t="shared" si="3"/>
        <v>0.42991755005889282</v>
      </c>
      <c r="I8" s="2">
        <f t="shared" si="4"/>
        <v>0.33568904593639581</v>
      </c>
      <c r="J8" s="2">
        <f t="shared" si="5"/>
        <v>0.40598128469517852</v>
      </c>
      <c r="P8" s="4">
        <v>0</v>
      </c>
      <c r="Q8" s="4">
        <v>0.5</v>
      </c>
      <c r="R8" s="4">
        <v>0</v>
      </c>
      <c r="S8" s="5"/>
      <c r="T8" s="4">
        <f t="shared" si="6"/>
        <v>0.5</v>
      </c>
      <c r="U8" s="4">
        <f t="shared" si="7"/>
        <v>0</v>
      </c>
      <c r="V8" s="6">
        <f>S9</f>
        <v>0.5</v>
      </c>
      <c r="W8" s="4">
        <f t="shared" si="8"/>
        <v>0.5</v>
      </c>
      <c r="X8" s="4">
        <f>U8</f>
        <v>0</v>
      </c>
      <c r="Y8" s="6"/>
      <c r="Z8" s="4">
        <f>T9</f>
        <v>0.25000000000000006</v>
      </c>
      <c r="AA8" s="4">
        <f>X9</f>
        <v>0.4330127018922193</v>
      </c>
    </row>
    <row r="9" spans="1:27" x14ac:dyDescent="0.25">
      <c r="A9" t="s">
        <v>16</v>
      </c>
      <c r="B9" s="2">
        <v>24</v>
      </c>
      <c r="C9" s="2">
        <v>102</v>
      </c>
      <c r="D9" s="2">
        <v>168</v>
      </c>
      <c r="E9" s="2">
        <f t="shared" si="0"/>
        <v>294</v>
      </c>
      <c r="F9" s="1">
        <f t="shared" si="1"/>
        <v>8.1632653061224483E-2</v>
      </c>
      <c r="G9" s="1">
        <f t="shared" si="2"/>
        <v>0.34693877551020408</v>
      </c>
      <c r="H9" s="1">
        <f t="shared" si="3"/>
        <v>0.5714285714285714</v>
      </c>
      <c r="I9" s="2">
        <f t="shared" si="4"/>
        <v>0.25510204081632659</v>
      </c>
      <c r="J9" s="2">
        <f t="shared" si="5"/>
        <v>0.30045779314970317</v>
      </c>
      <c r="P9" s="4">
        <v>0</v>
      </c>
      <c r="Q9" s="4">
        <v>0</v>
      </c>
      <c r="R9" s="4">
        <v>0.5</v>
      </c>
      <c r="S9" s="5">
        <f>1-R9</f>
        <v>0.5</v>
      </c>
      <c r="T9" s="4">
        <f t="shared" si="6"/>
        <v>0.25000000000000006</v>
      </c>
      <c r="U9" s="7">
        <f t="shared" si="7"/>
        <v>0.4330127018922193</v>
      </c>
      <c r="V9" s="6"/>
      <c r="W9" s="4">
        <f t="shared" si="8"/>
        <v>0.75</v>
      </c>
      <c r="X9" s="7">
        <f>U9</f>
        <v>0.4330127018922193</v>
      </c>
      <c r="Y9" s="6">
        <f>R9</f>
        <v>0.5</v>
      </c>
      <c r="Z9" s="4">
        <f>1-Z8</f>
        <v>0.75</v>
      </c>
      <c r="AA9" s="7">
        <f>AA8</f>
        <v>0.4330127018922193</v>
      </c>
    </row>
    <row r="10" spans="1:27" x14ac:dyDescent="0.25">
      <c r="A10" t="s">
        <v>17</v>
      </c>
      <c r="B10" s="2">
        <v>120</v>
      </c>
      <c r="C10" s="2">
        <v>355</v>
      </c>
      <c r="D10" s="2">
        <v>269</v>
      </c>
      <c r="E10" s="2">
        <f t="shared" si="0"/>
        <v>744</v>
      </c>
      <c r="F10" s="1">
        <f t="shared" si="1"/>
        <v>0.16129032258064516</v>
      </c>
      <c r="G10" s="1">
        <f t="shared" si="2"/>
        <v>0.47715053763440862</v>
      </c>
      <c r="H10" s="1">
        <f t="shared" si="3"/>
        <v>0.36155913978494625</v>
      </c>
      <c r="I10" s="2">
        <f t="shared" si="4"/>
        <v>0.39986559139784955</v>
      </c>
      <c r="J10" s="2">
        <f t="shared" si="5"/>
        <v>0.41322448702080067</v>
      </c>
      <c r="P10" s="4"/>
      <c r="Q10" s="4"/>
      <c r="R10" s="4"/>
      <c r="S10" s="5"/>
      <c r="T10" s="4">
        <f t="shared" si="6"/>
        <v>0</v>
      </c>
      <c r="U10" s="4"/>
      <c r="V10" s="6"/>
      <c r="W10" s="4">
        <f t="shared" si="8"/>
        <v>1</v>
      </c>
      <c r="X10" s="4"/>
      <c r="Y10" s="6"/>
      <c r="Z10" s="4"/>
      <c r="AA10" s="4"/>
    </row>
    <row r="11" spans="1:27" x14ac:dyDescent="0.25">
      <c r="A11" t="s">
        <v>18</v>
      </c>
      <c r="B11" s="2">
        <v>68</v>
      </c>
      <c r="C11" s="2">
        <v>478</v>
      </c>
      <c r="D11" s="2">
        <v>523</v>
      </c>
      <c r="E11" s="2">
        <f t="shared" si="0"/>
        <v>1069</v>
      </c>
      <c r="F11" s="1">
        <f t="shared" si="1"/>
        <v>6.3610851262862492E-2</v>
      </c>
      <c r="G11" s="1">
        <f t="shared" si="2"/>
        <v>0.44714686623012162</v>
      </c>
      <c r="H11" s="1">
        <f t="shared" si="3"/>
        <v>0.4892422825070159</v>
      </c>
      <c r="I11" s="2">
        <f t="shared" si="4"/>
        <v>0.28718428437792337</v>
      </c>
      <c r="J11" s="2">
        <f t="shared" si="5"/>
        <v>0.38724054537788744</v>
      </c>
      <c r="P11" s="4">
        <v>0</v>
      </c>
      <c r="Q11" s="4">
        <v>0.75</v>
      </c>
      <c r="R11" s="4">
        <v>0</v>
      </c>
      <c r="S11" s="5"/>
      <c r="T11" s="4">
        <f t="shared" si="6"/>
        <v>0.75</v>
      </c>
      <c r="U11" s="4">
        <f t="shared" si="7"/>
        <v>0</v>
      </c>
      <c r="V11" s="6">
        <f>S12</f>
        <v>0.25</v>
      </c>
      <c r="W11" s="4">
        <f t="shared" si="8"/>
        <v>0.25</v>
      </c>
      <c r="X11" s="4">
        <f>U11</f>
        <v>0</v>
      </c>
      <c r="Y11" s="6"/>
      <c r="Z11" s="4">
        <f>T12</f>
        <v>0.37500000000000011</v>
      </c>
      <c r="AA11" s="4">
        <f>X12</f>
        <v>0.649519052838329</v>
      </c>
    </row>
    <row r="12" spans="1:27" x14ac:dyDescent="0.25">
      <c r="A12" t="s">
        <v>19</v>
      </c>
      <c r="B12" s="2">
        <v>65</v>
      </c>
      <c r="C12" s="2">
        <v>233</v>
      </c>
      <c r="D12" s="2">
        <v>292</v>
      </c>
      <c r="E12" s="2">
        <f t="shared" si="0"/>
        <v>590</v>
      </c>
      <c r="F12" s="1">
        <f t="shared" si="1"/>
        <v>0.11016949152542373</v>
      </c>
      <c r="G12" s="1">
        <f t="shared" si="2"/>
        <v>0.39491525423728813</v>
      </c>
      <c r="H12" s="1">
        <f t="shared" si="3"/>
        <v>0.49491525423728816</v>
      </c>
      <c r="I12" s="2">
        <f t="shared" si="4"/>
        <v>0.30762711864406783</v>
      </c>
      <c r="J12" s="2">
        <f t="shared" si="5"/>
        <v>0.34200664251148166</v>
      </c>
      <c r="P12" s="4">
        <v>0</v>
      </c>
      <c r="Q12" s="4">
        <v>0</v>
      </c>
      <c r="R12" s="4">
        <v>0.75</v>
      </c>
      <c r="S12" s="5">
        <f>1-R12</f>
        <v>0.25</v>
      </c>
      <c r="T12" s="4">
        <f t="shared" si="6"/>
        <v>0.37500000000000011</v>
      </c>
      <c r="U12" s="7">
        <f t="shared" si="7"/>
        <v>0.649519052838329</v>
      </c>
      <c r="V12" s="6"/>
      <c r="W12" s="4">
        <f t="shared" si="8"/>
        <v>0.62499999999999989</v>
      </c>
      <c r="X12" s="7">
        <f>U12</f>
        <v>0.649519052838329</v>
      </c>
      <c r="Y12" s="6">
        <f>R12</f>
        <v>0.75</v>
      </c>
      <c r="Z12" s="4">
        <f>1-Z11</f>
        <v>0.62499999999999989</v>
      </c>
      <c r="AA12" s="7">
        <f>AA11</f>
        <v>0.649519052838329</v>
      </c>
    </row>
    <row r="13" spans="1:27" x14ac:dyDescent="0.25">
      <c r="A13" t="s">
        <v>20</v>
      </c>
      <c r="B13" s="2">
        <v>76</v>
      </c>
      <c r="C13" s="2">
        <v>339</v>
      </c>
      <c r="D13" s="2">
        <v>396</v>
      </c>
      <c r="E13" s="2">
        <f t="shared" si="0"/>
        <v>811</v>
      </c>
      <c r="F13" s="1">
        <f t="shared" si="1"/>
        <v>9.3711467324291003E-2</v>
      </c>
      <c r="G13" s="1">
        <f t="shared" si="2"/>
        <v>0.41800246609124536</v>
      </c>
      <c r="H13" s="1">
        <f t="shared" si="3"/>
        <v>0.48828606658446361</v>
      </c>
      <c r="I13" s="2">
        <f t="shared" si="4"/>
        <v>0.30271270036991377</v>
      </c>
      <c r="J13" s="2">
        <f t="shared" si="5"/>
        <v>0.36200075447956187</v>
      </c>
      <c r="P13" s="4"/>
      <c r="Q13" s="4"/>
      <c r="R13" s="4"/>
      <c r="S13" s="5"/>
      <c r="T13" s="4">
        <f t="shared" si="6"/>
        <v>0</v>
      </c>
      <c r="U13" s="7"/>
      <c r="V13" s="6"/>
      <c r="W13" s="4">
        <f t="shared" si="8"/>
        <v>1</v>
      </c>
      <c r="X13" s="7"/>
      <c r="Y13" s="6"/>
      <c r="Z13" s="4"/>
      <c r="AA13" s="7"/>
    </row>
    <row r="14" spans="1:27" x14ac:dyDescent="0.25">
      <c r="A14" t="s">
        <v>21</v>
      </c>
      <c r="B14" s="2">
        <v>20</v>
      </c>
      <c r="C14" s="2">
        <v>125</v>
      </c>
      <c r="D14" s="2">
        <v>142</v>
      </c>
      <c r="E14" s="2">
        <f t="shared" si="0"/>
        <v>287</v>
      </c>
      <c r="F14" s="1">
        <f t="shared" si="1"/>
        <v>6.968641114982578E-2</v>
      </c>
      <c r="G14" s="1">
        <f t="shared" si="2"/>
        <v>0.43554006968641112</v>
      </c>
      <c r="H14" s="1">
        <f t="shared" si="3"/>
        <v>0.49477351916376305</v>
      </c>
      <c r="I14" s="2">
        <f t="shared" si="4"/>
        <v>0.28745644599303138</v>
      </c>
      <c r="J14" s="2">
        <f t="shared" si="5"/>
        <v>0.37718876471447671</v>
      </c>
      <c r="P14" s="4">
        <v>0</v>
      </c>
      <c r="Q14" s="4">
        <v>1</v>
      </c>
      <c r="R14" s="4">
        <v>0</v>
      </c>
      <c r="S14" s="5"/>
      <c r="T14" s="4">
        <f t="shared" si="6"/>
        <v>1</v>
      </c>
      <c r="U14" s="4">
        <f t="shared" si="7"/>
        <v>0</v>
      </c>
      <c r="V14" s="6">
        <f>S15</f>
        <v>0</v>
      </c>
      <c r="W14" s="4">
        <f t="shared" si="8"/>
        <v>0</v>
      </c>
      <c r="X14" s="4">
        <f>U14</f>
        <v>0</v>
      </c>
      <c r="Y14" s="6"/>
      <c r="Z14" s="4">
        <f>T15</f>
        <v>0.50000000000000011</v>
      </c>
      <c r="AA14" s="4">
        <f>X15</f>
        <v>0.8660254037844386</v>
      </c>
    </row>
    <row r="15" spans="1:27" x14ac:dyDescent="0.25">
      <c r="A15" t="s">
        <v>22</v>
      </c>
      <c r="B15" s="2">
        <v>78</v>
      </c>
      <c r="C15" s="2">
        <v>233</v>
      </c>
      <c r="D15" s="2">
        <v>214</v>
      </c>
      <c r="E15" s="2">
        <f t="shared" si="0"/>
        <v>525</v>
      </c>
      <c r="F15" s="1">
        <f t="shared" si="1"/>
        <v>0.14857142857142858</v>
      </c>
      <c r="G15" s="1">
        <f t="shared" si="2"/>
        <v>0.44380952380952382</v>
      </c>
      <c r="H15" s="1">
        <f t="shared" si="3"/>
        <v>0.4076190476190476</v>
      </c>
      <c r="I15" s="2">
        <f t="shared" si="4"/>
        <v>0.37047619047619051</v>
      </c>
      <c r="J15" s="2">
        <f t="shared" si="5"/>
        <v>0.38435032206052228</v>
      </c>
      <c r="P15" s="4">
        <v>0</v>
      </c>
      <c r="Q15" s="4">
        <v>0</v>
      </c>
      <c r="R15" s="4">
        <v>1</v>
      </c>
      <c r="S15" s="5">
        <f>1-R15</f>
        <v>0</v>
      </c>
      <c r="T15" s="4">
        <f t="shared" si="6"/>
        <v>0.50000000000000011</v>
      </c>
      <c r="U15" s="7">
        <f t="shared" si="7"/>
        <v>0.8660254037844386</v>
      </c>
      <c r="V15" s="6"/>
      <c r="W15" s="4">
        <f t="shared" si="8"/>
        <v>0.49999999999999989</v>
      </c>
      <c r="X15" s="7">
        <f>U15</f>
        <v>0.8660254037844386</v>
      </c>
      <c r="Y15" s="6">
        <f>R15</f>
        <v>1</v>
      </c>
      <c r="Z15" s="4">
        <f>1-Z14</f>
        <v>0.49999999999999989</v>
      </c>
      <c r="AA15" s="7">
        <f>AA14</f>
        <v>0.8660254037844386</v>
      </c>
    </row>
    <row r="16" spans="1:27" x14ac:dyDescent="0.25">
      <c r="A16" t="s">
        <v>23</v>
      </c>
      <c r="B16" s="2">
        <v>14</v>
      </c>
      <c r="C16" s="2">
        <v>114</v>
      </c>
      <c r="D16" s="2">
        <v>235</v>
      </c>
      <c r="E16" s="2">
        <f t="shared" si="0"/>
        <v>363</v>
      </c>
      <c r="F16" s="1">
        <f t="shared" si="1"/>
        <v>3.8567493112947659E-2</v>
      </c>
      <c r="G16" s="1">
        <f t="shared" si="2"/>
        <v>0.31404958677685951</v>
      </c>
      <c r="H16" s="1">
        <f t="shared" si="3"/>
        <v>0.64738292011019283</v>
      </c>
      <c r="I16" s="2">
        <f t="shared" si="4"/>
        <v>0.19559228650137747</v>
      </c>
      <c r="J16" s="2">
        <f t="shared" si="5"/>
        <v>0.27197492019676583</v>
      </c>
      <c r="P16" s="7"/>
      <c r="Q16" s="7"/>
      <c r="R16" s="7"/>
      <c r="S16" s="3"/>
      <c r="T16" s="7"/>
      <c r="U16" s="7"/>
      <c r="V16" s="8"/>
      <c r="W16" s="7"/>
      <c r="X16" s="7"/>
      <c r="Y16" s="3"/>
      <c r="Z16" s="7"/>
      <c r="AA16" s="7"/>
    </row>
    <row r="17" spans="1:27" x14ac:dyDescent="0.25">
      <c r="A17" t="s">
        <v>24</v>
      </c>
      <c r="B17" s="2">
        <v>32</v>
      </c>
      <c r="C17" s="2">
        <v>136</v>
      </c>
      <c r="D17" s="2">
        <v>149</v>
      </c>
      <c r="E17" s="2">
        <f t="shared" si="0"/>
        <v>317</v>
      </c>
      <c r="F17" s="1">
        <f t="shared" si="1"/>
        <v>0.10094637223974763</v>
      </c>
      <c r="G17" s="1">
        <f t="shared" si="2"/>
        <v>0.42902208201892744</v>
      </c>
      <c r="H17" s="1">
        <f t="shared" si="3"/>
        <v>0.47003154574132494</v>
      </c>
      <c r="I17" s="2">
        <f t="shared" si="4"/>
        <v>0.31545741324921145</v>
      </c>
      <c r="J17" s="2">
        <f t="shared" si="5"/>
        <v>0.37154402181288215</v>
      </c>
      <c r="P17" s="7"/>
      <c r="Q17" s="7"/>
      <c r="R17" s="7"/>
      <c r="S17" s="3" t="str">
        <f>B1&amp; " &gt;"</f>
        <v>Primarny sektor &gt;</v>
      </c>
      <c r="T17" s="7">
        <v>0.5</v>
      </c>
      <c r="U17" s="7">
        <v>-0.13</v>
      </c>
      <c r="V17" s="8" t="str">
        <f>"&lt; " &amp; C1</f>
        <v>&lt; Sekundárny sektor</v>
      </c>
      <c r="W17" s="7">
        <v>0.9</v>
      </c>
      <c r="X17" s="7">
        <v>0.45</v>
      </c>
      <c r="Y17" s="8" t="str">
        <f>"&lt; " &amp; D1</f>
        <v>&lt; Terciálny sektor</v>
      </c>
      <c r="Z17" s="7">
        <v>0.1</v>
      </c>
      <c r="AA17" s="7">
        <v>0.45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</dc:creator>
  <cp:lastModifiedBy>Miroslav</cp:lastModifiedBy>
  <dcterms:created xsi:type="dcterms:W3CDTF">2015-10-21T12:30:12Z</dcterms:created>
  <dcterms:modified xsi:type="dcterms:W3CDTF">2015-10-21T14:00:19Z</dcterms:modified>
</cp:coreProperties>
</file>